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5" sheetId="5" r:id="rId1"/>
  </sheets>
  <definedNames>
    <definedName name="_xlnm._FilterDatabase" localSheetId="0" hidden="1">Sheet5!$A$5:$R$5</definedName>
  </definedNames>
  <calcPr calcId="124519"/>
</workbook>
</file>

<file path=xl/calcChain.xml><?xml version="1.0" encoding="utf-8"?>
<calcChain xmlns="http://schemas.openxmlformats.org/spreadsheetml/2006/main">
  <c r="P6" i="5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6"/>
  <c r="P25"/>
  <c r="P27"/>
  <c r="K42"/>
  <c r="I42"/>
  <c r="G42"/>
  <c r="E42"/>
  <c r="C42"/>
  <c r="P28"/>
  <c r="P29"/>
  <c r="P30"/>
  <c r="P31"/>
  <c r="P32"/>
  <c r="P33"/>
  <c r="P34"/>
  <c r="P35"/>
  <c r="P36"/>
  <c r="P37"/>
  <c r="P38"/>
  <c r="P39"/>
  <c r="P40"/>
  <c r="P41"/>
  <c r="M40"/>
  <c r="M26"/>
  <c r="M30"/>
  <c r="M13"/>
  <c r="M24"/>
  <c r="M29"/>
  <c r="M18"/>
  <c r="M39"/>
  <c r="M41"/>
  <c r="M37"/>
  <c r="M14"/>
  <c r="M16"/>
  <c r="M27"/>
  <c r="M28"/>
  <c r="M33"/>
  <c r="M11"/>
  <c r="M32"/>
  <c r="M36"/>
  <c r="M19"/>
  <c r="M31"/>
  <c r="M20"/>
  <c r="M23"/>
  <c r="M10"/>
  <c r="M25"/>
  <c r="M35"/>
  <c r="M12"/>
  <c r="M9"/>
  <c r="M8"/>
  <c r="M38"/>
  <c r="M7"/>
  <c r="M34"/>
  <c r="M17"/>
  <c r="M15"/>
  <c r="M21"/>
  <c r="M22"/>
  <c r="M6"/>
  <c r="M42" l="1"/>
</calcChain>
</file>

<file path=xl/sharedStrings.xml><?xml version="1.0" encoding="utf-8"?>
<sst xmlns="http://schemas.openxmlformats.org/spreadsheetml/2006/main" count="59" uniqueCount="51">
  <si>
    <t>附件一：</t>
    <phoneticPr fontId="1" type="noConversion"/>
  </si>
  <si>
    <r>
      <t>各地区收入增幅（</t>
    </r>
    <r>
      <rPr>
        <sz val="12"/>
        <color indexed="8"/>
        <rFont val="微软雅黑"/>
        <family val="2"/>
        <charset val="134"/>
      </rPr>
      <t>2011比2007）和参与度（2011）综合排名统计表</t>
    </r>
    <phoneticPr fontId="1" type="noConversion"/>
  </si>
  <si>
    <t>序号</t>
    <phoneticPr fontId="1" type="noConversion"/>
  </si>
  <si>
    <t>地 区</t>
    <phoneticPr fontId="1" type="noConversion"/>
  </si>
  <si>
    <t>基础数据</t>
    <phoneticPr fontId="1" type="noConversion"/>
  </si>
  <si>
    <r>
      <rPr>
        <sz val="12"/>
        <color indexed="8"/>
        <rFont val="微软雅黑"/>
        <family val="2"/>
        <charset val="134"/>
      </rPr>
      <t>2011比2007收入增幅</t>
    </r>
    <phoneticPr fontId="1" type="noConversion"/>
  </si>
  <si>
    <r>
      <rPr>
        <sz val="12"/>
        <color indexed="8"/>
        <rFont val="微软雅黑"/>
        <family val="2"/>
        <charset val="134"/>
      </rPr>
      <t>2011参与度排名</t>
    </r>
    <phoneticPr fontId="1" type="noConversion"/>
  </si>
  <si>
    <r>
      <t>综合成绩</t>
    </r>
    <r>
      <rPr>
        <sz val="12"/>
        <color indexed="8"/>
        <rFont val="微软雅黑"/>
        <family val="2"/>
        <charset val="134"/>
      </rPr>
      <t>（增幅排名+参与度排名）</t>
    </r>
    <phoneticPr fontId="1" type="noConversion"/>
  </si>
  <si>
    <t>增幅程度</t>
    <phoneticPr fontId="1" type="noConversion"/>
  </si>
  <si>
    <t>增幅排名</t>
    <phoneticPr fontId="1" type="noConversion"/>
  </si>
  <si>
    <t>经营收入</t>
    <phoneticPr fontId="1" type="noConversion"/>
  </si>
  <si>
    <t>参与度</t>
    <phoneticPr fontId="1" type="noConversion"/>
  </si>
  <si>
    <t>北  京</t>
    <phoneticPr fontId="2" type="noConversion"/>
  </si>
  <si>
    <t>西  藏</t>
    <phoneticPr fontId="2" type="noConversion"/>
  </si>
  <si>
    <t>四  川</t>
    <phoneticPr fontId="2" type="noConversion"/>
  </si>
  <si>
    <t>重  庆</t>
    <phoneticPr fontId="2" type="noConversion"/>
  </si>
  <si>
    <t>广  东</t>
    <phoneticPr fontId="2" type="noConversion"/>
  </si>
  <si>
    <t>厦  门</t>
    <phoneticPr fontId="2" type="noConversion"/>
  </si>
  <si>
    <t>海  南</t>
    <phoneticPr fontId="2" type="noConversion"/>
  </si>
  <si>
    <t>山  西</t>
    <phoneticPr fontId="2" type="noConversion"/>
  </si>
  <si>
    <t>江  苏</t>
    <phoneticPr fontId="2" type="noConversion"/>
  </si>
  <si>
    <t>青  海</t>
    <phoneticPr fontId="2" type="noConversion"/>
  </si>
  <si>
    <t>浙  江</t>
    <phoneticPr fontId="2" type="noConversion"/>
  </si>
  <si>
    <t>甘  肃</t>
    <phoneticPr fontId="2" type="noConversion"/>
  </si>
  <si>
    <t>大  连</t>
    <phoneticPr fontId="2" type="noConversion"/>
  </si>
  <si>
    <t>青  岛</t>
    <phoneticPr fontId="2" type="noConversion"/>
  </si>
  <si>
    <t>湖  北</t>
    <phoneticPr fontId="2" type="noConversion"/>
  </si>
  <si>
    <t>宁  夏</t>
    <phoneticPr fontId="2" type="noConversion"/>
  </si>
  <si>
    <t>新  疆</t>
    <phoneticPr fontId="2" type="noConversion"/>
  </si>
  <si>
    <t>湖  南</t>
    <phoneticPr fontId="2" type="noConversion"/>
  </si>
  <si>
    <t>内蒙古</t>
    <phoneticPr fontId="2" type="noConversion"/>
  </si>
  <si>
    <t>深  圳</t>
    <phoneticPr fontId="2" type="noConversion"/>
  </si>
  <si>
    <t>天  津</t>
    <phoneticPr fontId="2" type="noConversion"/>
  </si>
  <si>
    <t>宁  波</t>
    <phoneticPr fontId="2" type="noConversion"/>
  </si>
  <si>
    <t>安  徽</t>
    <phoneticPr fontId="2" type="noConversion"/>
  </si>
  <si>
    <t>辽  宁</t>
    <phoneticPr fontId="2" type="noConversion"/>
  </si>
  <si>
    <t>河  北</t>
    <phoneticPr fontId="2" type="noConversion"/>
  </si>
  <si>
    <t>河  南</t>
    <phoneticPr fontId="2" type="noConversion"/>
  </si>
  <si>
    <t>江  西</t>
    <phoneticPr fontId="2" type="noConversion"/>
  </si>
  <si>
    <t>福  建</t>
    <phoneticPr fontId="2" type="noConversion"/>
  </si>
  <si>
    <t>陕  西</t>
    <phoneticPr fontId="2" type="noConversion"/>
  </si>
  <si>
    <t>广  西</t>
    <phoneticPr fontId="2" type="noConversion"/>
  </si>
  <si>
    <t>山  东</t>
    <phoneticPr fontId="2" type="noConversion"/>
  </si>
  <si>
    <t>上  海</t>
    <phoneticPr fontId="2" type="noConversion"/>
  </si>
  <si>
    <t>贵  州</t>
    <phoneticPr fontId="2" type="noConversion"/>
  </si>
  <si>
    <t>吉  林</t>
    <phoneticPr fontId="2" type="noConversion"/>
  </si>
  <si>
    <t>云  南</t>
    <phoneticPr fontId="2" type="noConversion"/>
  </si>
  <si>
    <t>黑龙江</t>
    <phoneticPr fontId="2" type="noConversion"/>
  </si>
  <si>
    <t>全国</t>
    <phoneticPr fontId="1" type="noConversion"/>
  </si>
  <si>
    <r>
      <t>注：</t>
    </r>
    <r>
      <rPr>
        <sz val="12"/>
        <color indexed="8"/>
        <rFont val="微软雅黑"/>
        <family val="2"/>
        <charset val="134"/>
      </rPr>
      <t>1.由于云南2007、2008年经营收入数据有误，故表中云南收入增幅以2009年为基年计算。</t>
    </r>
    <phoneticPr fontId="1" type="noConversion"/>
  </si>
  <si>
    <r>
      <t xml:space="preserve">    </t>
    </r>
    <r>
      <rPr>
        <sz val="12"/>
        <color indexed="8"/>
        <rFont val="微软雅黑"/>
        <family val="2"/>
        <charset val="134"/>
      </rPr>
      <t>2. 本表按照综合排名（增幅排名+参与度排名）进行排序，综合排名相同地区按照增幅排名进行排序。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</si>
</sst>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6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0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0" fontId="4" fillId="2" borderId="12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0" fontId="4" fillId="2" borderId="13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0" fontId="4" fillId="2" borderId="14" xfId="0" applyNumberFormat="1" applyFont="1" applyFill="1" applyBorder="1" applyAlignment="1">
      <alignment horizontal="center" vertical="center" wrapText="1"/>
    </xf>
    <xf numFmtId="10" fontId="4" fillId="2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176" fontId="4" fillId="0" borderId="6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tabSelected="1" workbookViewId="0">
      <selection sqref="A1:P44"/>
    </sheetView>
  </sheetViews>
  <sheetFormatPr defaultRowHeight="16.5"/>
  <cols>
    <col min="1" max="1" width="5" style="8" customWidth="1"/>
    <col min="2" max="2" width="8.75" style="8" customWidth="1"/>
    <col min="3" max="3" width="14.625" style="2" customWidth="1"/>
    <col min="4" max="4" width="11.25" style="1" customWidth="1"/>
    <col min="5" max="5" width="14.125" style="2" customWidth="1"/>
    <col min="6" max="6" width="11.25" style="1" customWidth="1"/>
    <col min="7" max="7" width="15" style="2" customWidth="1"/>
    <col min="8" max="8" width="11.25" style="1" customWidth="1"/>
    <col min="9" max="9" width="15.625" style="2" customWidth="1"/>
    <col min="10" max="10" width="11.25" style="1" customWidth="1"/>
    <col min="11" max="11" width="16" style="2" customWidth="1"/>
    <col min="12" max="12" width="11.25" style="1" customWidth="1"/>
    <col min="13" max="13" width="13.125" style="9" customWidth="1"/>
    <col min="14" max="14" width="13.125" style="10" customWidth="1"/>
    <col min="15" max="15" width="13.125" style="2" customWidth="1"/>
    <col min="16" max="16" width="13" style="8" customWidth="1"/>
    <col min="17" max="18" width="12.75" style="1" bestFit="1" customWidth="1"/>
    <col min="19" max="16384" width="9" style="2"/>
  </cols>
  <sheetData>
    <row r="1" spans="1:18" ht="17.25">
      <c r="A1" s="11" t="s">
        <v>0</v>
      </c>
      <c r="B1" s="11"/>
      <c r="C1" s="12"/>
      <c r="D1" s="13"/>
      <c r="E1" s="12"/>
      <c r="F1" s="13"/>
      <c r="G1" s="12"/>
      <c r="H1" s="13"/>
      <c r="I1" s="12"/>
      <c r="J1" s="13"/>
      <c r="K1" s="12"/>
      <c r="L1" s="13"/>
      <c r="M1" s="14"/>
      <c r="N1" s="15"/>
      <c r="O1" s="12"/>
      <c r="P1" s="16"/>
    </row>
    <row r="2" spans="1:18" ht="23.2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8" s="4" customFormat="1" ht="40.5" customHeight="1">
      <c r="A3" s="18" t="s">
        <v>2</v>
      </c>
      <c r="B3" s="18" t="s">
        <v>3</v>
      </c>
      <c r="C3" s="19" t="s">
        <v>4</v>
      </c>
      <c r="D3" s="20"/>
      <c r="E3" s="20"/>
      <c r="F3" s="20"/>
      <c r="G3" s="20"/>
      <c r="H3" s="20"/>
      <c r="I3" s="20"/>
      <c r="J3" s="20"/>
      <c r="K3" s="20"/>
      <c r="L3" s="21"/>
      <c r="M3" s="22" t="s">
        <v>5</v>
      </c>
      <c r="N3" s="23"/>
      <c r="O3" s="18" t="s">
        <v>6</v>
      </c>
      <c r="P3" s="18" t="s">
        <v>7</v>
      </c>
      <c r="Q3" s="3"/>
      <c r="R3" s="3"/>
    </row>
    <row r="4" spans="1:18" s="4" customFormat="1" ht="17.25">
      <c r="A4" s="24"/>
      <c r="B4" s="24"/>
      <c r="C4" s="19">
        <v>2007</v>
      </c>
      <c r="D4" s="25"/>
      <c r="E4" s="19">
        <v>2008</v>
      </c>
      <c r="F4" s="25"/>
      <c r="G4" s="19">
        <v>2009</v>
      </c>
      <c r="H4" s="25"/>
      <c r="I4" s="19">
        <v>2010</v>
      </c>
      <c r="J4" s="25"/>
      <c r="K4" s="19">
        <v>2011</v>
      </c>
      <c r="L4" s="21"/>
      <c r="M4" s="26" t="s">
        <v>8</v>
      </c>
      <c r="N4" s="27" t="s">
        <v>9</v>
      </c>
      <c r="O4" s="24"/>
      <c r="P4" s="24"/>
      <c r="Q4" s="3"/>
      <c r="R4" s="3"/>
    </row>
    <row r="5" spans="1:18" s="4" customFormat="1" ht="24.75" customHeight="1">
      <c r="A5" s="28"/>
      <c r="B5" s="28"/>
      <c r="C5" s="29" t="s">
        <v>10</v>
      </c>
      <c r="D5" s="30" t="s">
        <v>11</v>
      </c>
      <c r="E5" s="29" t="s">
        <v>10</v>
      </c>
      <c r="F5" s="30" t="s">
        <v>11</v>
      </c>
      <c r="G5" s="29" t="s">
        <v>10</v>
      </c>
      <c r="H5" s="30" t="s">
        <v>11</v>
      </c>
      <c r="I5" s="29" t="s">
        <v>10</v>
      </c>
      <c r="J5" s="30" t="s">
        <v>11</v>
      </c>
      <c r="K5" s="29" t="s">
        <v>10</v>
      </c>
      <c r="L5" s="31" t="s">
        <v>11</v>
      </c>
      <c r="M5" s="32"/>
      <c r="N5" s="33"/>
      <c r="O5" s="28"/>
      <c r="P5" s="28"/>
      <c r="Q5" s="3"/>
      <c r="R5" s="3"/>
    </row>
    <row r="6" spans="1:18" s="6" customFormat="1" ht="17.25">
      <c r="A6" s="34">
        <v>1</v>
      </c>
      <c r="B6" s="34" t="s">
        <v>12</v>
      </c>
      <c r="C6" s="35">
        <v>29972.21</v>
      </c>
      <c r="D6" s="36">
        <v>0.70288269469059939</v>
      </c>
      <c r="E6" s="35">
        <v>59068.158000000003</v>
      </c>
      <c r="F6" s="37">
        <v>1.1152442538490628</v>
      </c>
      <c r="G6" s="35">
        <v>84590.26</v>
      </c>
      <c r="H6" s="36">
        <v>1.374805201314647</v>
      </c>
      <c r="I6" s="35">
        <v>101226.96</v>
      </c>
      <c r="J6" s="36">
        <v>1.6249017874440392</v>
      </c>
      <c r="K6" s="37">
        <v>125989.56</v>
      </c>
      <c r="L6" s="38">
        <v>1.5977044309524173</v>
      </c>
      <c r="M6" s="39">
        <f t="shared" ref="M6:M39" si="0">(K6-C6)/C6</f>
        <v>3.2035458846711675</v>
      </c>
      <c r="N6" s="40">
        <v>4</v>
      </c>
      <c r="O6" s="34">
        <v>5</v>
      </c>
      <c r="P6" s="34">
        <f t="shared" ref="P6:P41" si="1">N6+O6</f>
        <v>9</v>
      </c>
      <c r="Q6" s="5"/>
      <c r="R6" s="5"/>
    </row>
    <row r="7" spans="1:18" s="6" customFormat="1" ht="17.25">
      <c r="A7" s="34">
        <v>2</v>
      </c>
      <c r="B7" s="34" t="s">
        <v>13</v>
      </c>
      <c r="C7" s="35">
        <v>97</v>
      </c>
      <c r="D7" s="36">
        <v>0.45463280199101047</v>
      </c>
      <c r="E7" s="35">
        <v>259</v>
      </c>
      <c r="F7" s="37">
        <v>0.87743369277624761</v>
      </c>
      <c r="G7" s="35">
        <v>489.61</v>
      </c>
      <c r="H7" s="36">
        <v>1.4428259479402725</v>
      </c>
      <c r="I7" s="35">
        <v>747.2</v>
      </c>
      <c r="J7" s="36">
        <v>1.4901976426477335</v>
      </c>
      <c r="K7" s="37">
        <v>1090.72</v>
      </c>
      <c r="L7" s="38">
        <v>1.1426069229794185</v>
      </c>
      <c r="M7" s="39">
        <f t="shared" si="0"/>
        <v>10.244536082474227</v>
      </c>
      <c r="N7" s="40">
        <v>1</v>
      </c>
      <c r="O7" s="34">
        <v>10</v>
      </c>
      <c r="P7" s="34">
        <f t="shared" si="1"/>
        <v>11</v>
      </c>
      <c r="Q7" s="5"/>
      <c r="R7" s="5"/>
    </row>
    <row r="8" spans="1:18" s="6" customFormat="1" ht="17.25">
      <c r="A8" s="34">
        <v>3</v>
      </c>
      <c r="B8" s="34" t="s">
        <v>14</v>
      </c>
      <c r="C8" s="35">
        <v>18350.509999999998</v>
      </c>
      <c r="D8" s="36">
        <v>1.5924942235721646</v>
      </c>
      <c r="E8" s="35">
        <v>22232.15</v>
      </c>
      <c r="F8" s="37">
        <v>1.6089505156972936</v>
      </c>
      <c r="G8" s="35">
        <v>33807.01</v>
      </c>
      <c r="H8" s="36">
        <v>2.0979476335496527</v>
      </c>
      <c r="I8" s="35">
        <v>41795.839999999997</v>
      </c>
      <c r="J8" s="36">
        <v>2.0163313040492685</v>
      </c>
      <c r="K8" s="37">
        <v>52243.08</v>
      </c>
      <c r="L8" s="38">
        <v>1.8332265710244813</v>
      </c>
      <c r="M8" s="39">
        <f t="shared" si="0"/>
        <v>1.8469552072394724</v>
      </c>
      <c r="N8" s="40">
        <v>13</v>
      </c>
      <c r="O8" s="34">
        <v>3</v>
      </c>
      <c r="P8" s="34">
        <f t="shared" si="1"/>
        <v>16</v>
      </c>
      <c r="Q8" s="5"/>
      <c r="R8" s="5"/>
    </row>
    <row r="9" spans="1:18" s="6" customFormat="1" ht="17.25">
      <c r="A9" s="34">
        <v>4</v>
      </c>
      <c r="B9" s="34" t="s">
        <v>15</v>
      </c>
      <c r="C9" s="35">
        <v>5683.72</v>
      </c>
      <c r="D9" s="36">
        <v>1.0581991668412112</v>
      </c>
      <c r="E9" s="35">
        <v>6764.87</v>
      </c>
      <c r="F9" s="37">
        <v>0.99720423665902291</v>
      </c>
      <c r="G9" s="35">
        <v>8735.2899999999991</v>
      </c>
      <c r="H9" s="36">
        <v>1.109648425253464</v>
      </c>
      <c r="I9" s="35">
        <v>12474.980000000003</v>
      </c>
      <c r="J9" s="36">
        <v>1.1498466945426211</v>
      </c>
      <c r="K9" s="37">
        <v>17675.14</v>
      </c>
      <c r="L9" s="38">
        <v>1.1446004556866018</v>
      </c>
      <c r="M9" s="39">
        <f t="shared" si="0"/>
        <v>2.1097837331888267</v>
      </c>
      <c r="N9" s="40">
        <v>9</v>
      </c>
      <c r="O9" s="34">
        <v>9</v>
      </c>
      <c r="P9" s="34">
        <f t="shared" si="1"/>
        <v>18</v>
      </c>
      <c r="Q9" s="5"/>
      <c r="R9" s="5"/>
    </row>
    <row r="10" spans="1:18" s="6" customFormat="1" ht="17.25">
      <c r="A10" s="34">
        <v>5</v>
      </c>
      <c r="B10" s="34" t="s">
        <v>16</v>
      </c>
      <c r="C10" s="35">
        <v>33943.47</v>
      </c>
      <c r="D10" s="36">
        <v>0.7590644362382627</v>
      </c>
      <c r="E10" s="35">
        <v>43510.57</v>
      </c>
      <c r="F10" s="37">
        <v>0.80883932501114075</v>
      </c>
      <c r="G10" s="35">
        <v>73613.14</v>
      </c>
      <c r="H10" s="36">
        <v>1.285496216958756</v>
      </c>
      <c r="I10" s="35">
        <v>76719.5</v>
      </c>
      <c r="J10" s="36">
        <v>1.0864734253269255</v>
      </c>
      <c r="K10" s="37">
        <v>100123.8</v>
      </c>
      <c r="L10" s="38">
        <v>1.1574762643425165</v>
      </c>
      <c r="M10" s="39">
        <f t="shared" si="0"/>
        <v>1.9497219936559227</v>
      </c>
      <c r="N10" s="40">
        <v>11</v>
      </c>
      <c r="O10" s="34">
        <v>8</v>
      </c>
      <c r="P10" s="34">
        <f t="shared" si="1"/>
        <v>19</v>
      </c>
      <c r="Q10" s="5"/>
      <c r="R10" s="5"/>
    </row>
    <row r="11" spans="1:18" s="6" customFormat="1" ht="17.25">
      <c r="A11" s="34">
        <v>6</v>
      </c>
      <c r="B11" s="34" t="s">
        <v>17</v>
      </c>
      <c r="C11" s="35">
        <v>7285</v>
      </c>
      <c r="D11" s="36">
        <v>1.7594051495868719</v>
      </c>
      <c r="E11" s="35">
        <v>7952.6</v>
      </c>
      <c r="F11" s="37">
        <v>1.6310897696218505</v>
      </c>
      <c r="G11" s="35">
        <v>10806.8</v>
      </c>
      <c r="H11" s="36">
        <v>2.1778502464964218</v>
      </c>
      <c r="I11" s="35">
        <v>13647.589999999998</v>
      </c>
      <c r="J11" s="36">
        <v>2.3293652033109788</v>
      </c>
      <c r="K11" s="37">
        <v>15825.56</v>
      </c>
      <c r="L11" s="38">
        <v>2.0767519358055058</v>
      </c>
      <c r="M11" s="39">
        <f t="shared" si="0"/>
        <v>1.1723486616334935</v>
      </c>
      <c r="N11" s="40">
        <v>18</v>
      </c>
      <c r="O11" s="34">
        <v>2</v>
      </c>
      <c r="P11" s="34">
        <f t="shared" si="1"/>
        <v>20</v>
      </c>
      <c r="Q11" s="5"/>
      <c r="R11" s="5"/>
    </row>
    <row r="12" spans="1:18" s="6" customFormat="1" ht="17.25">
      <c r="A12" s="34">
        <v>7</v>
      </c>
      <c r="B12" s="34" t="s">
        <v>18</v>
      </c>
      <c r="C12" s="35">
        <v>471.26</v>
      </c>
      <c r="D12" s="36">
        <v>0.22996605114336449</v>
      </c>
      <c r="E12" s="35">
        <v>1266.4000000000001</v>
      </c>
      <c r="F12" s="37">
        <v>0.44625961568956346</v>
      </c>
      <c r="G12" s="35">
        <v>1584.84</v>
      </c>
      <c r="H12" s="36">
        <v>0.45920074777598358</v>
      </c>
      <c r="I12" s="35">
        <v>3018.5899999999997</v>
      </c>
      <c r="J12" s="36">
        <v>0.63440132773706526</v>
      </c>
      <c r="K12" s="37">
        <v>4205.99</v>
      </c>
      <c r="L12" s="38">
        <v>0.65323326384753744</v>
      </c>
      <c r="M12" s="39">
        <f t="shared" si="0"/>
        <v>7.9249883291601231</v>
      </c>
      <c r="N12" s="40">
        <v>2</v>
      </c>
      <c r="O12" s="34">
        <v>21</v>
      </c>
      <c r="P12" s="34">
        <f t="shared" si="1"/>
        <v>23</v>
      </c>
      <c r="Q12" s="5"/>
      <c r="R12" s="5"/>
    </row>
    <row r="13" spans="1:18" s="6" customFormat="1" ht="17.25">
      <c r="A13" s="34">
        <v>8</v>
      </c>
      <c r="B13" s="34" t="s">
        <v>19</v>
      </c>
      <c r="C13" s="35">
        <v>5808.86</v>
      </c>
      <c r="D13" s="36">
        <v>0.54088798274182148</v>
      </c>
      <c r="E13" s="35">
        <v>5921.92</v>
      </c>
      <c r="F13" s="37">
        <v>0.41574097176307023</v>
      </c>
      <c r="G13" s="35">
        <v>10174.539999999999</v>
      </c>
      <c r="H13" s="36">
        <v>0.72853276676818135</v>
      </c>
      <c r="I13" s="35">
        <v>13635.490000000002</v>
      </c>
      <c r="J13" s="36">
        <v>0.83385792843499529</v>
      </c>
      <c r="K13" s="37">
        <v>18618.18</v>
      </c>
      <c r="L13" s="38">
        <v>0.90472239825215039</v>
      </c>
      <c r="M13" s="39">
        <f t="shared" si="0"/>
        <v>2.2051349145959791</v>
      </c>
      <c r="N13" s="40">
        <v>7</v>
      </c>
      <c r="O13" s="34">
        <v>17</v>
      </c>
      <c r="P13" s="34">
        <f t="shared" si="1"/>
        <v>24</v>
      </c>
      <c r="Q13" s="5"/>
      <c r="R13" s="5"/>
    </row>
    <row r="14" spans="1:18" s="6" customFormat="1" ht="17.25">
      <c r="A14" s="34">
        <v>9</v>
      </c>
      <c r="B14" s="34" t="s">
        <v>20</v>
      </c>
      <c r="C14" s="35">
        <v>54575.29</v>
      </c>
      <c r="D14" s="36">
        <v>1.274828451515746</v>
      </c>
      <c r="E14" s="35">
        <v>56001.91</v>
      </c>
      <c r="F14" s="37">
        <v>1.0845847303502512</v>
      </c>
      <c r="G14" s="35">
        <v>69576.899999999994</v>
      </c>
      <c r="H14" s="36">
        <v>1.1904456372928653</v>
      </c>
      <c r="I14" s="35">
        <v>104766.83</v>
      </c>
      <c r="J14" s="36">
        <v>1.4481013962057712</v>
      </c>
      <c r="K14" s="37">
        <v>116840.43</v>
      </c>
      <c r="L14" s="38">
        <v>1.2460269971806874</v>
      </c>
      <c r="M14" s="39">
        <f t="shared" si="0"/>
        <v>1.1409035114609558</v>
      </c>
      <c r="N14" s="40">
        <v>20</v>
      </c>
      <c r="O14" s="34">
        <v>7</v>
      </c>
      <c r="P14" s="34">
        <f t="shared" si="1"/>
        <v>27</v>
      </c>
      <c r="Q14" s="5"/>
      <c r="R14" s="5"/>
    </row>
    <row r="15" spans="1:18" s="6" customFormat="1" ht="17.25">
      <c r="A15" s="34">
        <v>10</v>
      </c>
      <c r="B15" s="34" t="s">
        <v>21</v>
      </c>
      <c r="C15" s="35">
        <v>900</v>
      </c>
      <c r="D15" s="36">
        <v>0.8866217641999864</v>
      </c>
      <c r="E15" s="35">
        <v>1187</v>
      </c>
      <c r="F15" s="37">
        <v>0.9098602172626622</v>
      </c>
      <c r="G15" s="35">
        <v>1554</v>
      </c>
      <c r="H15" s="36">
        <v>0.95789514561670508</v>
      </c>
      <c r="I15" s="35">
        <v>2087.16</v>
      </c>
      <c r="J15" s="36">
        <v>1.0403792731661043</v>
      </c>
      <c r="K15" s="37">
        <v>2375.33</v>
      </c>
      <c r="L15" s="38">
        <v>0.92556203034252726</v>
      </c>
      <c r="M15" s="39">
        <f t="shared" si="0"/>
        <v>1.6392555555555555</v>
      </c>
      <c r="N15" s="40">
        <v>15</v>
      </c>
      <c r="O15" s="34">
        <v>14</v>
      </c>
      <c r="P15" s="34">
        <f t="shared" si="1"/>
        <v>29</v>
      </c>
      <c r="Q15" s="5"/>
      <c r="R15" s="5"/>
    </row>
    <row r="16" spans="1:18" s="6" customFormat="1" ht="17.25">
      <c r="A16" s="34">
        <v>11</v>
      </c>
      <c r="B16" s="34" t="s">
        <v>22</v>
      </c>
      <c r="C16" s="35">
        <v>59532.4</v>
      </c>
      <c r="D16" s="36">
        <v>2.3213588850065525</v>
      </c>
      <c r="E16" s="35">
        <v>51747.62</v>
      </c>
      <c r="F16" s="37">
        <v>1.6567881797662314</v>
      </c>
      <c r="G16" s="35">
        <v>77664.459999999992</v>
      </c>
      <c r="H16" s="36">
        <v>2.3733681700710645</v>
      </c>
      <c r="I16" s="35">
        <v>91543.94</v>
      </c>
      <c r="J16" s="36">
        <v>2.3215812041676092</v>
      </c>
      <c r="K16" s="37">
        <v>108440.74</v>
      </c>
      <c r="L16" s="38">
        <v>2.1653294685358597</v>
      </c>
      <c r="M16" s="39">
        <f t="shared" si="0"/>
        <v>0.82154154712391914</v>
      </c>
      <c r="N16" s="40">
        <v>30</v>
      </c>
      <c r="O16" s="34">
        <v>1</v>
      </c>
      <c r="P16" s="34">
        <f t="shared" si="1"/>
        <v>31</v>
      </c>
      <c r="Q16" s="5"/>
      <c r="R16" s="5"/>
    </row>
    <row r="17" spans="1:18" s="6" customFormat="1" ht="17.25">
      <c r="A17" s="34">
        <v>12</v>
      </c>
      <c r="B17" s="34" t="s">
        <v>23</v>
      </c>
      <c r="C17" s="35">
        <v>1056.2</v>
      </c>
      <c r="D17" s="36">
        <v>0.29744647188550705</v>
      </c>
      <c r="E17" s="35">
        <v>1159</v>
      </c>
      <c r="F17" s="37">
        <v>0.29525691045105013</v>
      </c>
      <c r="G17" s="35">
        <v>2383.1</v>
      </c>
      <c r="H17" s="36">
        <v>0.46707769608453226</v>
      </c>
      <c r="I17" s="35">
        <v>3114.8999999999992</v>
      </c>
      <c r="J17" s="36">
        <v>0.51528007487764382</v>
      </c>
      <c r="K17" s="37">
        <v>4367.6899999999996</v>
      </c>
      <c r="L17" s="38">
        <v>0.56921807760577803</v>
      </c>
      <c r="M17" s="39">
        <f t="shared" si="0"/>
        <v>3.1352868774853242</v>
      </c>
      <c r="N17" s="40">
        <v>5</v>
      </c>
      <c r="O17" s="34">
        <v>27</v>
      </c>
      <c r="P17" s="34">
        <f t="shared" si="1"/>
        <v>32</v>
      </c>
      <c r="Q17" s="5"/>
      <c r="R17" s="5"/>
    </row>
    <row r="18" spans="1:18" s="6" customFormat="1" ht="17.25">
      <c r="A18" s="34">
        <v>13</v>
      </c>
      <c r="B18" s="34" t="s">
        <v>24</v>
      </c>
      <c r="C18" s="35">
        <v>2819.48</v>
      </c>
      <c r="D18" s="36">
        <v>0.4863338276339273</v>
      </c>
      <c r="E18" s="35">
        <v>4430.3100000000004</v>
      </c>
      <c r="F18" s="37">
        <v>0.586279324155903</v>
      </c>
      <c r="G18" s="35">
        <v>6847.72</v>
      </c>
      <c r="H18" s="36">
        <v>0.76417463532827379</v>
      </c>
      <c r="I18" s="35">
        <v>7966.9</v>
      </c>
      <c r="J18" s="36">
        <v>0.67066856064655722</v>
      </c>
      <c r="K18" s="37">
        <v>8934.86</v>
      </c>
      <c r="L18" s="38">
        <v>0.61893343940224577</v>
      </c>
      <c r="M18" s="39">
        <f t="shared" si="0"/>
        <v>2.1689744208151862</v>
      </c>
      <c r="N18" s="40">
        <v>8</v>
      </c>
      <c r="O18" s="34">
        <v>24</v>
      </c>
      <c r="P18" s="34">
        <f t="shared" si="1"/>
        <v>32</v>
      </c>
      <c r="Q18" s="5"/>
      <c r="R18" s="5"/>
    </row>
    <row r="19" spans="1:18" s="6" customFormat="1" ht="17.25">
      <c r="A19" s="34">
        <v>14</v>
      </c>
      <c r="B19" s="34" t="s">
        <v>25</v>
      </c>
      <c r="C19" s="35">
        <v>5410.51</v>
      </c>
      <c r="D19" s="36">
        <v>0.72156892974341513</v>
      </c>
      <c r="E19" s="35">
        <v>10447.9</v>
      </c>
      <c r="F19" s="37">
        <v>1.1350250597637477</v>
      </c>
      <c r="G19" s="35">
        <v>11783.449999999999</v>
      </c>
      <c r="H19" s="36">
        <v>1.1591076382600887</v>
      </c>
      <c r="I19" s="35">
        <v>12978.78</v>
      </c>
      <c r="J19" s="36">
        <v>1.0152568015888306</v>
      </c>
      <c r="K19" s="37">
        <v>14818.11</v>
      </c>
      <c r="L19" s="38">
        <v>0.90187663565872511</v>
      </c>
      <c r="M19" s="39">
        <f t="shared" si="0"/>
        <v>1.7387639982182825</v>
      </c>
      <c r="N19" s="40">
        <v>14</v>
      </c>
      <c r="O19" s="34">
        <v>18</v>
      </c>
      <c r="P19" s="34">
        <f t="shared" si="1"/>
        <v>32</v>
      </c>
      <c r="Q19" s="5"/>
      <c r="R19" s="5"/>
    </row>
    <row r="20" spans="1:18" s="6" customFormat="1" ht="17.25">
      <c r="A20" s="34">
        <v>15</v>
      </c>
      <c r="B20" s="34" t="s">
        <v>26</v>
      </c>
      <c r="C20" s="35">
        <v>8984.6200000000008</v>
      </c>
      <c r="D20" s="36">
        <v>0.87922112490263093</v>
      </c>
      <c r="E20" s="35">
        <v>9984.67</v>
      </c>
      <c r="F20" s="37">
        <v>0.78847199264394896</v>
      </c>
      <c r="G20" s="35">
        <v>12969.81</v>
      </c>
      <c r="H20" s="36">
        <v>0.90944782175290806</v>
      </c>
      <c r="I20" s="35">
        <v>16446.88</v>
      </c>
      <c r="J20" s="36">
        <v>0.92440241784114752</v>
      </c>
      <c r="K20" s="37">
        <v>21615.23</v>
      </c>
      <c r="L20" s="38">
        <v>0.91260776911214236</v>
      </c>
      <c r="M20" s="39">
        <f t="shared" si="0"/>
        <v>1.4058034730461608</v>
      </c>
      <c r="N20" s="40">
        <v>16</v>
      </c>
      <c r="O20" s="34">
        <v>16</v>
      </c>
      <c r="P20" s="34">
        <f t="shared" si="1"/>
        <v>32</v>
      </c>
      <c r="Q20" s="5"/>
      <c r="R20" s="5"/>
    </row>
    <row r="21" spans="1:18" s="6" customFormat="1" ht="17.25">
      <c r="A21" s="34">
        <v>16</v>
      </c>
      <c r="B21" s="34" t="s">
        <v>27</v>
      </c>
      <c r="C21" s="35">
        <v>2935</v>
      </c>
      <c r="D21" s="36">
        <v>2.446565264108179</v>
      </c>
      <c r="E21" s="35">
        <v>3703</v>
      </c>
      <c r="F21" s="37">
        <v>2.2874841936263017</v>
      </c>
      <c r="G21" s="35">
        <v>4180.88</v>
      </c>
      <c r="H21" s="36">
        <v>2.2009369385304525</v>
      </c>
      <c r="I21" s="35">
        <v>4684.17</v>
      </c>
      <c r="J21" s="36">
        <v>1.8410562657313414</v>
      </c>
      <c r="K21" s="37">
        <v>5387.39</v>
      </c>
      <c r="L21" s="38">
        <v>1.6149294167760044</v>
      </c>
      <c r="M21" s="39">
        <f t="shared" si="0"/>
        <v>0.83556729131175478</v>
      </c>
      <c r="N21" s="40">
        <v>29</v>
      </c>
      <c r="O21" s="34">
        <v>4</v>
      </c>
      <c r="P21" s="34">
        <f t="shared" si="1"/>
        <v>33</v>
      </c>
      <c r="Q21" s="5"/>
      <c r="R21" s="5"/>
    </row>
    <row r="22" spans="1:18" s="6" customFormat="1" ht="17.25">
      <c r="A22" s="34">
        <v>17</v>
      </c>
      <c r="B22" s="34" t="s">
        <v>28</v>
      </c>
      <c r="C22" s="35">
        <v>7415.69</v>
      </c>
      <c r="D22" s="36">
        <v>1.2736017317310973</v>
      </c>
      <c r="E22" s="35">
        <v>7260.5330000000004</v>
      </c>
      <c r="F22" s="37">
        <v>0.94258715467459708</v>
      </c>
      <c r="G22" s="35">
        <v>12611.609</v>
      </c>
      <c r="H22" s="36">
        <v>1.5872134240232678</v>
      </c>
      <c r="I22" s="35">
        <v>13602.019999999999</v>
      </c>
      <c r="J22" s="36">
        <v>1.2446013141221048</v>
      </c>
      <c r="K22" s="37">
        <v>14688.85</v>
      </c>
      <c r="L22" s="38">
        <v>1.0103688884920774</v>
      </c>
      <c r="M22" s="39">
        <f t="shared" si="0"/>
        <v>0.98077994090907272</v>
      </c>
      <c r="N22" s="40">
        <v>22</v>
      </c>
      <c r="O22" s="34">
        <v>12</v>
      </c>
      <c r="P22" s="34">
        <f t="shared" si="1"/>
        <v>34</v>
      </c>
      <c r="Q22" s="5"/>
      <c r="R22" s="5"/>
    </row>
    <row r="23" spans="1:18" s="6" customFormat="1" ht="17.25">
      <c r="A23" s="34">
        <v>18</v>
      </c>
      <c r="B23" s="34" t="s">
        <v>29</v>
      </c>
      <c r="C23" s="35">
        <v>11143.17</v>
      </c>
      <c r="D23" s="36">
        <v>1.2266098168897512</v>
      </c>
      <c r="E23" s="35">
        <v>14701.79</v>
      </c>
      <c r="F23" s="37">
        <v>1.3648020850894125</v>
      </c>
      <c r="G23" s="35">
        <v>16630.490000000002</v>
      </c>
      <c r="H23" s="36">
        <v>1.3493600343504653</v>
      </c>
      <c r="I23" s="35">
        <v>18646.079999999994</v>
      </c>
      <c r="J23" s="36">
        <v>1.2310302264621107</v>
      </c>
      <c r="K23" s="37">
        <v>22032.19</v>
      </c>
      <c r="L23" s="38">
        <v>1.0835744329591068</v>
      </c>
      <c r="M23" s="39">
        <f t="shared" si="0"/>
        <v>0.97719230703650739</v>
      </c>
      <c r="N23" s="40">
        <v>23</v>
      </c>
      <c r="O23" s="34">
        <v>11</v>
      </c>
      <c r="P23" s="34">
        <f t="shared" si="1"/>
        <v>34</v>
      </c>
      <c r="Q23" s="5"/>
      <c r="R23" s="5"/>
    </row>
    <row r="24" spans="1:18" s="6" customFormat="1" ht="17.25">
      <c r="A24" s="34">
        <v>19</v>
      </c>
      <c r="B24" s="34" t="s">
        <v>30</v>
      </c>
      <c r="C24" s="35">
        <v>743.7</v>
      </c>
      <c r="D24" s="36">
        <v>9.6111596457944565E-2</v>
      </c>
      <c r="E24" s="35">
        <v>1328.73</v>
      </c>
      <c r="F24" s="37">
        <v>0.12789522819210361</v>
      </c>
      <c r="G24" s="35">
        <v>2379.6799999999998</v>
      </c>
      <c r="H24" s="36">
        <v>0.20087391904958662</v>
      </c>
      <c r="I24" s="35">
        <v>3113.0199999999995</v>
      </c>
      <c r="J24" s="36">
        <v>0.20082761347106587</v>
      </c>
      <c r="K24" s="37">
        <v>5425.57</v>
      </c>
      <c r="L24" s="38">
        <v>0.26246514357415202</v>
      </c>
      <c r="M24" s="39">
        <f t="shared" si="0"/>
        <v>6.2953744789565675</v>
      </c>
      <c r="N24" s="40">
        <v>3</v>
      </c>
      <c r="O24" s="34">
        <v>35</v>
      </c>
      <c r="P24" s="34">
        <f t="shared" si="1"/>
        <v>38</v>
      </c>
      <c r="Q24" s="5"/>
      <c r="R24" s="5"/>
    </row>
    <row r="25" spans="1:18" s="6" customFormat="1" ht="17.25">
      <c r="A25" s="34">
        <v>20</v>
      </c>
      <c r="B25" s="34" t="s">
        <v>31</v>
      </c>
      <c r="C25" s="35">
        <v>17172.41</v>
      </c>
      <c r="D25" s="36">
        <v>0.72655441361536899</v>
      </c>
      <c r="E25" s="35">
        <v>18884.32</v>
      </c>
      <c r="F25" s="37">
        <v>0.8085872878393513</v>
      </c>
      <c r="G25" s="35">
        <v>23187.5</v>
      </c>
      <c r="H25" s="36">
        <v>0.9641807526111158</v>
      </c>
      <c r="I25" s="35">
        <v>27708.129999999994</v>
      </c>
      <c r="J25" s="36">
        <v>0.92673657940685095</v>
      </c>
      <c r="K25" s="37">
        <v>32792.44</v>
      </c>
      <c r="L25" s="38">
        <v>0.96</v>
      </c>
      <c r="M25" s="39">
        <f>(K25-C25)/C25</f>
        <v>0.90960034147798718</v>
      </c>
      <c r="N25" s="40">
        <v>25</v>
      </c>
      <c r="O25" s="34">
        <v>13</v>
      </c>
      <c r="P25" s="34">
        <f>N25+O25</f>
        <v>38</v>
      </c>
      <c r="Q25" s="5"/>
      <c r="R25" s="5"/>
    </row>
    <row r="26" spans="1:18" s="6" customFormat="1" ht="17.25">
      <c r="A26" s="34">
        <v>21</v>
      </c>
      <c r="B26" s="34" t="s">
        <v>32</v>
      </c>
      <c r="C26" s="35">
        <v>3443.6</v>
      </c>
      <c r="D26" s="36">
        <v>0.21467472160268181</v>
      </c>
      <c r="E26" s="35">
        <v>5917.2</v>
      </c>
      <c r="F26" s="37">
        <v>0.29452864217875935</v>
      </c>
      <c r="G26" s="35">
        <v>6911.39</v>
      </c>
      <c r="H26" s="36">
        <v>0.34179020606496757</v>
      </c>
      <c r="I26" s="35">
        <v>13562.81</v>
      </c>
      <c r="J26" s="36">
        <v>0.49676868740651581</v>
      </c>
      <c r="K26" s="37">
        <v>14196.83</v>
      </c>
      <c r="L26" s="38">
        <v>0.40379245780493206</v>
      </c>
      <c r="M26" s="39">
        <f t="shared" si="0"/>
        <v>3.1226710419328607</v>
      </c>
      <c r="N26" s="40">
        <v>6</v>
      </c>
      <c r="O26" s="34">
        <v>33</v>
      </c>
      <c r="P26" s="34">
        <f t="shared" si="1"/>
        <v>39</v>
      </c>
      <c r="Q26" s="5"/>
      <c r="R26" s="5"/>
    </row>
    <row r="27" spans="1:18" s="6" customFormat="1" ht="17.25">
      <c r="A27" s="34">
        <v>22</v>
      </c>
      <c r="B27" s="34" t="s">
        <v>33</v>
      </c>
      <c r="C27" s="35">
        <v>19180.23</v>
      </c>
      <c r="D27" s="36">
        <v>1.6454908771579435</v>
      </c>
      <c r="E27" s="35">
        <v>22424.57</v>
      </c>
      <c r="F27" s="37">
        <v>1.7191763404293552</v>
      </c>
      <c r="G27" s="35">
        <v>24514.32</v>
      </c>
      <c r="H27" s="36">
        <v>1.8287023447202897</v>
      </c>
      <c r="I27" s="35">
        <v>25593.520000000004</v>
      </c>
      <c r="J27" s="36">
        <v>1.5129447757706285</v>
      </c>
      <c r="K27" s="37">
        <v>29180.65</v>
      </c>
      <c r="L27" s="38">
        <v>1.363160533616411</v>
      </c>
      <c r="M27" s="39">
        <f t="shared" si="0"/>
        <v>0.52139207923992581</v>
      </c>
      <c r="N27" s="40">
        <v>33</v>
      </c>
      <c r="O27" s="34">
        <v>6</v>
      </c>
      <c r="P27" s="34">
        <f t="shared" si="1"/>
        <v>39</v>
      </c>
      <c r="Q27" s="5"/>
      <c r="R27" s="5"/>
    </row>
    <row r="28" spans="1:18" s="6" customFormat="1" ht="17.25">
      <c r="A28" s="34">
        <v>23</v>
      </c>
      <c r="B28" s="34" t="s">
        <v>34</v>
      </c>
      <c r="C28" s="35">
        <v>3557.44</v>
      </c>
      <c r="D28" s="36">
        <v>0.430333488372937</v>
      </c>
      <c r="E28" s="35">
        <v>4472.82</v>
      </c>
      <c r="F28" s="37">
        <v>0.42017965587282236</v>
      </c>
      <c r="G28" s="35">
        <v>8392.76</v>
      </c>
      <c r="H28" s="36">
        <v>0.67438561496679084</v>
      </c>
      <c r="I28" s="35">
        <v>9247.0399999999991</v>
      </c>
      <c r="J28" s="36">
        <v>0.55875396049221127</v>
      </c>
      <c r="K28" s="37">
        <v>10493.77</v>
      </c>
      <c r="L28" s="38">
        <v>0.45930516906030866</v>
      </c>
      <c r="M28" s="39">
        <f t="shared" si="0"/>
        <v>1.9498094135108393</v>
      </c>
      <c r="N28" s="40">
        <v>10</v>
      </c>
      <c r="O28" s="34">
        <v>31</v>
      </c>
      <c r="P28" s="34">
        <f t="shared" si="1"/>
        <v>41</v>
      </c>
      <c r="Q28" s="5"/>
      <c r="R28" s="5"/>
    </row>
    <row r="29" spans="1:18" s="6" customFormat="1" ht="17.25">
      <c r="A29" s="34">
        <v>24</v>
      </c>
      <c r="B29" s="34" t="s">
        <v>35</v>
      </c>
      <c r="C29" s="35">
        <v>7777.39</v>
      </c>
      <c r="D29" s="36">
        <v>0.64958210253427884</v>
      </c>
      <c r="E29" s="35">
        <v>9590.5400000000009</v>
      </c>
      <c r="F29" s="37">
        <v>0.65045927367390932</v>
      </c>
      <c r="G29" s="35">
        <v>12044.960000000001</v>
      </c>
      <c r="H29" s="36">
        <v>0.73245868131824032</v>
      </c>
      <c r="I29" s="35">
        <v>13547.500000000004</v>
      </c>
      <c r="J29" s="36">
        <v>0.63692102480181534</v>
      </c>
      <c r="K29" s="37">
        <v>17188.45</v>
      </c>
      <c r="L29" s="38">
        <v>0.60645764513383238</v>
      </c>
      <c r="M29" s="39">
        <f t="shared" si="0"/>
        <v>1.2100537583945259</v>
      </c>
      <c r="N29" s="40">
        <v>17</v>
      </c>
      <c r="O29" s="34">
        <v>25</v>
      </c>
      <c r="P29" s="34">
        <f t="shared" si="1"/>
        <v>42</v>
      </c>
      <c r="Q29" s="5"/>
      <c r="R29" s="5"/>
    </row>
    <row r="30" spans="1:18" s="6" customFormat="1" ht="17.25">
      <c r="A30" s="34">
        <v>25</v>
      </c>
      <c r="B30" s="34" t="s">
        <v>36</v>
      </c>
      <c r="C30" s="35">
        <v>9685.25</v>
      </c>
      <c r="D30" s="36">
        <v>0.68385826190664656</v>
      </c>
      <c r="E30" s="35">
        <v>11869.275</v>
      </c>
      <c r="F30" s="37">
        <v>0.66588332237391856</v>
      </c>
      <c r="G30" s="35">
        <v>14386.26</v>
      </c>
      <c r="H30" s="36">
        <v>0.74227379233189206</v>
      </c>
      <c r="I30" s="35">
        <v>15250.02</v>
      </c>
      <c r="J30" s="36">
        <v>0.64150937999062096</v>
      </c>
      <c r="K30" s="37">
        <v>19870.43</v>
      </c>
      <c r="L30" s="38">
        <v>0.63959194466345781</v>
      </c>
      <c r="M30" s="39">
        <f t="shared" si="0"/>
        <v>1.0516176660385639</v>
      </c>
      <c r="N30" s="40">
        <v>21</v>
      </c>
      <c r="O30" s="34">
        <v>22</v>
      </c>
      <c r="P30" s="34">
        <f t="shared" si="1"/>
        <v>43</v>
      </c>
      <c r="Q30" s="5"/>
      <c r="R30" s="5"/>
    </row>
    <row r="31" spans="1:18" s="6" customFormat="1" ht="17.25">
      <c r="A31" s="34">
        <v>26</v>
      </c>
      <c r="B31" s="34" t="s">
        <v>37</v>
      </c>
      <c r="C31" s="35">
        <v>12501.96</v>
      </c>
      <c r="D31" s="36">
        <v>0.98123690401263741</v>
      </c>
      <c r="E31" s="35">
        <v>13623.29</v>
      </c>
      <c r="F31" s="37">
        <v>0.89275701981861366</v>
      </c>
      <c r="G31" s="35">
        <v>16046.43</v>
      </c>
      <c r="H31" s="36">
        <v>0.99666747080325779</v>
      </c>
      <c r="I31" s="35">
        <v>19395.97</v>
      </c>
      <c r="J31" s="36">
        <v>1.0086051373940621</v>
      </c>
      <c r="K31" s="37">
        <v>23181.82</v>
      </c>
      <c r="L31" s="38">
        <v>0.91635722603208392</v>
      </c>
      <c r="M31" s="39">
        <f t="shared" si="0"/>
        <v>0.85425485283907499</v>
      </c>
      <c r="N31" s="40">
        <v>28</v>
      </c>
      <c r="O31" s="34">
        <v>15</v>
      </c>
      <c r="P31" s="34">
        <f t="shared" si="1"/>
        <v>43</v>
      </c>
      <c r="Q31" s="5"/>
      <c r="R31" s="5"/>
    </row>
    <row r="32" spans="1:18" s="6" customFormat="1" ht="17.25">
      <c r="A32" s="34">
        <v>27</v>
      </c>
      <c r="B32" s="34" t="s">
        <v>38</v>
      </c>
      <c r="C32" s="35">
        <v>2274.1999999999998</v>
      </c>
      <c r="D32" s="36">
        <v>0.41718871818390274</v>
      </c>
      <c r="E32" s="35">
        <v>1730</v>
      </c>
      <c r="F32" s="37">
        <v>0.25529131838339503</v>
      </c>
      <c r="G32" s="35">
        <v>2797.68</v>
      </c>
      <c r="H32" s="36">
        <v>0.33826689602447407</v>
      </c>
      <c r="I32" s="35">
        <v>5271.04</v>
      </c>
      <c r="J32" s="36">
        <v>0.47034875591422709</v>
      </c>
      <c r="K32" s="37">
        <v>6492.2</v>
      </c>
      <c r="L32" s="38">
        <v>0.41877064157336802</v>
      </c>
      <c r="M32" s="39">
        <f t="shared" si="0"/>
        <v>1.854718142643567</v>
      </c>
      <c r="N32" s="40">
        <v>12</v>
      </c>
      <c r="O32" s="34">
        <v>32</v>
      </c>
      <c r="P32" s="34">
        <f t="shared" si="1"/>
        <v>44</v>
      </c>
      <c r="Q32" s="5"/>
      <c r="R32" s="5"/>
    </row>
    <row r="33" spans="1:18" s="6" customFormat="1" ht="17.25">
      <c r="A33" s="34">
        <v>28</v>
      </c>
      <c r="B33" s="34" t="s">
        <v>39</v>
      </c>
      <c r="C33" s="35">
        <v>8225.5400000000009</v>
      </c>
      <c r="D33" s="36">
        <v>0.9271006354928083</v>
      </c>
      <c r="E33" s="35">
        <v>10381.049999999999</v>
      </c>
      <c r="F33" s="37">
        <v>0.94794491627379174</v>
      </c>
      <c r="G33" s="35">
        <v>11633.449999999999</v>
      </c>
      <c r="H33" s="36">
        <v>0.93175101705343544</v>
      </c>
      <c r="I33" s="35">
        <v>13762.939999999995</v>
      </c>
      <c r="J33" s="36">
        <v>0.87691842271997644</v>
      </c>
      <c r="K33" s="37">
        <v>15652.87</v>
      </c>
      <c r="L33" s="38">
        <v>0.76349321949663662</v>
      </c>
      <c r="M33" s="39">
        <f t="shared" si="0"/>
        <v>0.90295956253328036</v>
      </c>
      <c r="N33" s="40">
        <v>26</v>
      </c>
      <c r="O33" s="34">
        <v>20</v>
      </c>
      <c r="P33" s="34">
        <f t="shared" si="1"/>
        <v>46</v>
      </c>
      <c r="Q33" s="5"/>
      <c r="R33" s="5"/>
    </row>
    <row r="34" spans="1:18" s="6" customFormat="1" ht="17.25">
      <c r="A34" s="34">
        <v>29</v>
      </c>
      <c r="B34" s="34" t="s">
        <v>40</v>
      </c>
      <c r="C34" s="35">
        <v>4807</v>
      </c>
      <c r="D34" s="36">
        <v>0.60178821361415946</v>
      </c>
      <c r="E34" s="35">
        <v>5024.1899999999996</v>
      </c>
      <c r="F34" s="37">
        <v>0.48286378912259736</v>
      </c>
      <c r="G34" s="35">
        <v>9621.7199999999993</v>
      </c>
      <c r="H34" s="36">
        <v>0.77362242235610335</v>
      </c>
      <c r="I34" s="35">
        <v>9858.39</v>
      </c>
      <c r="J34" s="36">
        <v>0.60762807483206438</v>
      </c>
      <c r="K34" s="37">
        <v>10386.66</v>
      </c>
      <c r="L34" s="38">
        <v>0.48000082074647443</v>
      </c>
      <c r="M34" s="39">
        <f t="shared" si="0"/>
        <v>1.1607364260453505</v>
      </c>
      <c r="N34" s="40">
        <v>19</v>
      </c>
      <c r="O34" s="34">
        <v>30</v>
      </c>
      <c r="P34" s="34">
        <f t="shared" si="1"/>
        <v>49</v>
      </c>
      <c r="Q34" s="5"/>
      <c r="R34" s="5"/>
    </row>
    <row r="35" spans="1:18" s="6" customFormat="1" ht="17.25">
      <c r="A35" s="34">
        <v>30</v>
      </c>
      <c r="B35" s="34" t="s">
        <v>41</v>
      </c>
      <c r="C35" s="35">
        <v>4137.1899999999996</v>
      </c>
      <c r="D35" s="36">
        <v>0.68448699749512754</v>
      </c>
      <c r="E35" s="35">
        <v>5211.5600000000004</v>
      </c>
      <c r="F35" s="37">
        <v>0.71874990949358197</v>
      </c>
      <c r="G35" s="35">
        <v>6357.2</v>
      </c>
      <c r="H35" s="36">
        <v>0.78212052692374745</v>
      </c>
      <c r="I35" s="35">
        <v>6769.6699999999992</v>
      </c>
      <c r="J35" s="36">
        <v>0.63580761270685404</v>
      </c>
      <c r="K35" s="37">
        <v>7938.24</v>
      </c>
      <c r="L35" s="38">
        <v>0.54397770540036761</v>
      </c>
      <c r="M35" s="39">
        <f t="shared" si="0"/>
        <v>0.91875161643531011</v>
      </c>
      <c r="N35" s="40">
        <v>24</v>
      </c>
      <c r="O35" s="34">
        <v>28</v>
      </c>
      <c r="P35" s="34">
        <f t="shared" si="1"/>
        <v>52</v>
      </c>
      <c r="Q35" s="5"/>
      <c r="R35" s="5"/>
    </row>
    <row r="36" spans="1:18" s="6" customFormat="1" ht="17.25">
      <c r="A36" s="34">
        <v>31</v>
      </c>
      <c r="B36" s="34" t="s">
        <v>42</v>
      </c>
      <c r="C36" s="35">
        <v>30322.95</v>
      </c>
      <c r="D36" s="36">
        <v>1.2929702350708445</v>
      </c>
      <c r="E36" s="35">
        <v>28454.880000000001</v>
      </c>
      <c r="F36" s="37">
        <v>1.0072933229286627</v>
      </c>
      <c r="G36" s="35">
        <v>33703.870000000003</v>
      </c>
      <c r="H36" s="36">
        <v>1.1138177851318765</v>
      </c>
      <c r="I36" s="35">
        <v>36659.630000000019</v>
      </c>
      <c r="J36" s="36">
        <v>0.95055478370096913</v>
      </c>
      <c r="K36" s="37">
        <v>42617.74</v>
      </c>
      <c r="L36" s="38">
        <v>0.8605028324805315</v>
      </c>
      <c r="M36" s="39">
        <f t="shared" si="0"/>
        <v>0.40546153985677502</v>
      </c>
      <c r="N36" s="40">
        <v>34</v>
      </c>
      <c r="O36" s="34">
        <v>19</v>
      </c>
      <c r="P36" s="34">
        <f t="shared" si="1"/>
        <v>53</v>
      </c>
      <c r="Q36" s="5"/>
      <c r="R36" s="5"/>
    </row>
    <row r="37" spans="1:18" s="7" customFormat="1" ht="17.25">
      <c r="A37" s="34">
        <v>32</v>
      </c>
      <c r="B37" s="34" t="s">
        <v>43</v>
      </c>
      <c r="C37" s="35">
        <v>32790.089999999997</v>
      </c>
      <c r="D37" s="36">
        <v>0.50976610614728346</v>
      </c>
      <c r="E37" s="35">
        <v>33698.57</v>
      </c>
      <c r="F37" s="37">
        <v>0.51389054770918308</v>
      </c>
      <c r="G37" s="35">
        <v>40523.51</v>
      </c>
      <c r="H37" s="36">
        <v>0.60707810333108403</v>
      </c>
      <c r="I37" s="35">
        <v>46771.55</v>
      </c>
      <c r="J37" s="36">
        <v>0.58439414473215245</v>
      </c>
      <c r="K37" s="37">
        <v>57401</v>
      </c>
      <c r="L37" s="38">
        <v>0.5862759840598627</v>
      </c>
      <c r="M37" s="39">
        <f t="shared" si="0"/>
        <v>0.75055939157227092</v>
      </c>
      <c r="N37" s="40">
        <v>31</v>
      </c>
      <c r="O37" s="34">
        <v>26</v>
      </c>
      <c r="P37" s="34">
        <f t="shared" si="1"/>
        <v>57</v>
      </c>
      <c r="Q37" s="5"/>
      <c r="R37" s="5"/>
    </row>
    <row r="38" spans="1:18" s="6" customFormat="1" ht="17.25">
      <c r="A38" s="34">
        <v>33</v>
      </c>
      <c r="B38" s="34" t="s">
        <v>44</v>
      </c>
      <c r="C38" s="35">
        <v>5364.54</v>
      </c>
      <c r="D38" s="36">
        <v>1.1498822689669141</v>
      </c>
      <c r="E38" s="35">
        <v>5392.49</v>
      </c>
      <c r="F38" s="37">
        <v>0.92777022293366218</v>
      </c>
      <c r="G38" s="35">
        <v>6152.9000000000005</v>
      </c>
      <c r="H38" s="36">
        <v>0.92874873489324816</v>
      </c>
      <c r="I38" s="35">
        <v>6483.1499999999987</v>
      </c>
      <c r="J38" s="36">
        <v>0.79924015384308122</v>
      </c>
      <c r="K38" s="37">
        <v>6884.24</v>
      </c>
      <c r="L38" s="38">
        <v>0.63776581488742168</v>
      </c>
      <c r="M38" s="39">
        <f t="shared" si="0"/>
        <v>0.28328617178732934</v>
      </c>
      <c r="N38" s="40">
        <v>36</v>
      </c>
      <c r="O38" s="34">
        <v>23</v>
      </c>
      <c r="P38" s="34">
        <f t="shared" si="1"/>
        <v>59</v>
      </c>
      <c r="Q38" s="5"/>
      <c r="R38" s="5"/>
    </row>
    <row r="39" spans="1:18" s="6" customFormat="1" ht="17.25">
      <c r="A39" s="34">
        <v>34</v>
      </c>
      <c r="B39" s="34" t="s">
        <v>45</v>
      </c>
      <c r="C39" s="35">
        <v>2519.7399999999998</v>
      </c>
      <c r="D39" s="36">
        <v>0.43526207726422683</v>
      </c>
      <c r="E39" s="35">
        <v>2665.3</v>
      </c>
      <c r="F39" s="37">
        <v>0.35211770002790205</v>
      </c>
      <c r="G39" s="35">
        <v>3365.27</v>
      </c>
      <c r="H39" s="36">
        <v>0.38352093200987253</v>
      </c>
      <c r="I39" s="35">
        <v>4069.4300000000007</v>
      </c>
      <c r="J39" s="36">
        <v>0.37955396814900305</v>
      </c>
      <c r="K39" s="37">
        <v>4692.7299999999996</v>
      </c>
      <c r="L39" s="38">
        <v>0.31330958684352506</v>
      </c>
      <c r="M39" s="39">
        <f t="shared" si="0"/>
        <v>0.86238659544238694</v>
      </c>
      <c r="N39" s="40">
        <v>27</v>
      </c>
      <c r="O39" s="34">
        <v>34</v>
      </c>
      <c r="P39" s="34">
        <f t="shared" si="1"/>
        <v>61</v>
      </c>
      <c r="Q39" s="5"/>
      <c r="R39" s="5"/>
    </row>
    <row r="40" spans="1:18" s="6" customFormat="1" ht="17.25">
      <c r="A40" s="34">
        <v>35</v>
      </c>
      <c r="B40" s="41" t="s">
        <v>46</v>
      </c>
      <c r="C40" s="35">
        <v>280</v>
      </c>
      <c r="D40" s="36">
        <v>2.7964272845013211E-2</v>
      </c>
      <c r="E40" s="35">
        <v>504</v>
      </c>
      <c r="F40" s="37">
        <v>4.0759468590341054E-2</v>
      </c>
      <c r="G40" s="35">
        <v>8035.56</v>
      </c>
      <c r="H40" s="36">
        <v>0.599113627121859</v>
      </c>
      <c r="I40" s="35">
        <v>8646.99</v>
      </c>
      <c r="J40" s="36">
        <v>0.52828361146506897</v>
      </c>
      <c r="K40" s="37">
        <v>10965.19</v>
      </c>
      <c r="L40" s="38">
        <v>0.52359308225430778</v>
      </c>
      <c r="M40" s="39">
        <f>(K40-G40)/G40</f>
        <v>0.36458317777479105</v>
      </c>
      <c r="N40" s="40">
        <v>35</v>
      </c>
      <c r="O40" s="34">
        <v>29</v>
      </c>
      <c r="P40" s="34">
        <f t="shared" si="1"/>
        <v>64</v>
      </c>
      <c r="Q40" s="5"/>
      <c r="R40" s="5"/>
    </row>
    <row r="41" spans="1:18" s="6" customFormat="1" ht="17.25">
      <c r="A41" s="34">
        <v>36</v>
      </c>
      <c r="B41" s="34" t="s">
        <v>47</v>
      </c>
      <c r="C41" s="35">
        <v>1701</v>
      </c>
      <c r="D41" s="36">
        <v>0.19117323610658904</v>
      </c>
      <c r="E41" s="35">
        <v>1454</v>
      </c>
      <c r="F41" s="37">
        <v>0.13120564815951144</v>
      </c>
      <c r="G41" s="35">
        <v>2053.81</v>
      </c>
      <c r="H41" s="36">
        <v>0.18588320838756558</v>
      </c>
      <c r="I41" s="35">
        <v>2691.3100000000009</v>
      </c>
      <c r="J41" s="36">
        <v>0.20672943163866481</v>
      </c>
      <c r="K41" s="37">
        <v>2688.46</v>
      </c>
      <c r="L41" s="38">
        <v>0.1428330605996804</v>
      </c>
      <c r="M41" s="39">
        <f>(K41-C41)/C41</f>
        <v>0.58051734273956501</v>
      </c>
      <c r="N41" s="40">
        <v>32</v>
      </c>
      <c r="O41" s="34">
        <v>36</v>
      </c>
      <c r="P41" s="34">
        <f t="shared" si="1"/>
        <v>68</v>
      </c>
      <c r="Q41" s="5"/>
      <c r="R41" s="5"/>
    </row>
    <row r="42" spans="1:18" s="6" customFormat="1" ht="17.25">
      <c r="A42" s="42" t="s">
        <v>48</v>
      </c>
      <c r="B42" s="43"/>
      <c r="C42" s="44">
        <f>SUM(C6:C41)</f>
        <v>422868.62000000005</v>
      </c>
      <c r="D42" s="45">
        <v>0.87</v>
      </c>
      <c r="E42" s="44">
        <f>SUM(E6:E41)</f>
        <v>490226.18599999993</v>
      </c>
      <c r="F42" s="46">
        <v>0.85</v>
      </c>
      <c r="G42" s="44">
        <f>SUM(G6:G41)</f>
        <v>672112.17900000012</v>
      </c>
      <c r="H42" s="45">
        <v>1.07</v>
      </c>
      <c r="I42" s="44">
        <f>SUM(I6:I41)</f>
        <v>807505.92000000039</v>
      </c>
      <c r="J42" s="45">
        <v>1.04</v>
      </c>
      <c r="K42" s="47">
        <f>SUM(K6:K41)</f>
        <v>973322.13999999966</v>
      </c>
      <c r="L42" s="48">
        <v>0.98</v>
      </c>
      <c r="M42" s="49">
        <f>(K42-C42)/C42</f>
        <v>1.3017128582395154</v>
      </c>
      <c r="N42" s="50"/>
      <c r="O42" s="51"/>
      <c r="P42" s="52"/>
      <c r="Q42" s="3"/>
      <c r="R42" s="3"/>
    </row>
    <row r="43" spans="1:18" ht="21.75" customHeight="1">
      <c r="A43" s="53" t="s">
        <v>49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12"/>
      <c r="P43" s="16"/>
    </row>
    <row r="44" spans="1:18" ht="21.75" customHeight="1">
      <c r="A44" s="54" t="s">
        <v>50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13"/>
      <c r="M44" s="14"/>
      <c r="N44" s="15"/>
      <c r="O44" s="12"/>
      <c r="P44" s="16"/>
    </row>
    <row r="46" spans="1:18">
      <c r="B46" s="2"/>
    </row>
    <row r="47" spans="1:18">
      <c r="B47" s="2"/>
    </row>
    <row r="48" spans="1:18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</sheetData>
  <mergeCells count="19">
    <mergeCell ref="A44:K44"/>
    <mergeCell ref="A1:B1"/>
    <mergeCell ref="A2:P2"/>
    <mergeCell ref="P3:P5"/>
    <mergeCell ref="N42:P42"/>
    <mergeCell ref="A43:N43"/>
    <mergeCell ref="O3:O5"/>
    <mergeCell ref="A42:B42"/>
    <mergeCell ref="A3:A5"/>
    <mergeCell ref="B3:B5"/>
    <mergeCell ref="C3:L3"/>
    <mergeCell ref="N4:N5"/>
    <mergeCell ref="M3:N3"/>
    <mergeCell ref="C4:D4"/>
    <mergeCell ref="E4:F4"/>
    <mergeCell ref="G4:H4"/>
    <mergeCell ref="I4:J4"/>
    <mergeCell ref="K4:L4"/>
    <mergeCell ref="M4:M5"/>
  </mergeCells>
  <phoneticPr fontId="1" type="noConversion"/>
  <pageMargins left="1.07" right="0.56000000000000005" top="0.41" bottom="0.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2012-05-23T06:50:08Z</dcterms:modified>
</cp:coreProperties>
</file>